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180" activeTab="2"/>
  </bookViews>
  <sheets>
    <sheet name="2013년" sheetId="1" r:id="rId1"/>
    <sheet name="2018년" sheetId="2" r:id="rId2"/>
    <sheet name="2019년" sheetId="3" r:id="rId3"/>
    <sheet name="Sheet1" sheetId="4" r:id="rId4"/>
    <sheet name="Sheet2" sheetId="5" r:id="rId5"/>
  </sheets>
  <calcPr calcId="145621"/>
</workbook>
</file>

<file path=xl/calcChain.xml><?xml version="1.0" encoding="utf-8"?>
<calcChain xmlns="http://schemas.openxmlformats.org/spreadsheetml/2006/main">
  <c r="C58" i="3" l="1"/>
  <c r="D58" i="3"/>
  <c r="E58" i="3" l="1"/>
  <c r="E5" i="3" l="1"/>
  <c r="E6" i="3" s="1"/>
  <c r="D50" i="2"/>
  <c r="C50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C50" i="1"/>
  <c r="D50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7" i="3" l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</calcChain>
</file>

<file path=xl/sharedStrings.xml><?xml version="1.0" encoding="utf-8"?>
<sst xmlns="http://schemas.openxmlformats.org/spreadsheetml/2006/main" count="143" uniqueCount="110">
  <si>
    <t>날자</t>
    <phoneticPr fontId="1" type="noConversion"/>
  </si>
  <si>
    <t>내  용</t>
    <phoneticPr fontId="1" type="noConversion"/>
  </si>
  <si>
    <t>입금</t>
    <phoneticPr fontId="1" type="noConversion"/>
  </si>
  <si>
    <t>출금</t>
    <phoneticPr fontId="1" type="noConversion"/>
  </si>
  <si>
    <t>금액</t>
    <phoneticPr fontId="1" type="noConversion"/>
  </si>
  <si>
    <t>총무</t>
    <phoneticPr fontId="1" type="noConversion"/>
  </si>
  <si>
    <t>회비 인수(김찬경)</t>
    <phoneticPr fontId="1" type="noConversion"/>
  </si>
  <si>
    <t>지부장 도장및 장부구입비</t>
    <phoneticPr fontId="1" type="noConversion"/>
  </si>
  <si>
    <t xml:space="preserve">잔액 </t>
    <phoneticPr fontId="1" type="noConversion"/>
  </si>
  <si>
    <t xml:space="preserve">수입 </t>
    <phoneticPr fontId="1" type="noConversion"/>
  </si>
  <si>
    <t>식대</t>
    <phoneticPr fontId="1" type="noConversion"/>
  </si>
  <si>
    <t>간식비</t>
    <phoneticPr fontId="1" type="noConversion"/>
  </si>
  <si>
    <t>감사</t>
    <phoneticPr fontId="1" type="noConversion"/>
  </si>
  <si>
    <t>합계</t>
    <phoneticPr fontId="1" type="noConversion"/>
  </si>
  <si>
    <t>협회 지원금</t>
    <phoneticPr fontId="1" type="noConversion"/>
  </si>
  <si>
    <t>이자</t>
    <phoneticPr fontId="1" type="noConversion"/>
  </si>
  <si>
    <t>지부교육 잔액</t>
    <phoneticPr fontId="1" type="noConversion"/>
  </si>
  <si>
    <t>지부출사잔액</t>
    <phoneticPr fontId="1" type="noConversion"/>
  </si>
  <si>
    <t>대구지부 전시회 찬조</t>
    <phoneticPr fontId="1" type="noConversion"/>
  </si>
  <si>
    <t>경남지부 전시회 찬조</t>
    <phoneticPr fontId="1" type="noConversion"/>
  </si>
  <si>
    <t>지부교육잔액</t>
    <phoneticPr fontId="1" type="noConversion"/>
  </si>
  <si>
    <t>찬조금(대구지부)</t>
    <phoneticPr fontId="1" type="noConversion"/>
  </si>
  <si>
    <t>유태향이사 찬조</t>
    <phoneticPr fontId="1" type="noConversion"/>
  </si>
  <si>
    <t>풍곡 강인희 찬조</t>
    <phoneticPr fontId="1" type="noConversion"/>
  </si>
  <si>
    <t>전시회 잔액</t>
    <phoneticPr fontId="1" type="noConversion"/>
  </si>
  <si>
    <t>대전지부 찬조금</t>
    <phoneticPr fontId="1" type="noConversion"/>
  </si>
  <si>
    <t>전시회 중식</t>
    <phoneticPr fontId="1" type="noConversion"/>
  </si>
  <si>
    <t>?</t>
    <phoneticPr fontId="1" type="noConversion"/>
  </si>
  <si>
    <t>김병주님으로 받은 금액</t>
    <phoneticPr fontId="1" type="noConversion"/>
  </si>
  <si>
    <t>임시총무 류창호</t>
    <phoneticPr fontId="1" type="noConversion"/>
  </si>
  <si>
    <t>참조하시기 바랍니다.</t>
    <phoneticPr fontId="1" type="noConversion"/>
  </si>
  <si>
    <t>*** 장부토대로 엑셀을 만들어 봤습니다. 적어 옮기다보니 실제 장부와 안 맞습니다.</t>
    <phoneticPr fontId="1" type="noConversion"/>
  </si>
  <si>
    <t>3.4.5.6.7월분 풍림아이원 미디어실 대여료</t>
    <phoneticPr fontId="1" type="noConversion"/>
  </si>
  <si>
    <t>풍림아이원 미디어실 대여료</t>
  </si>
  <si>
    <t>교육모임잔금</t>
    <phoneticPr fontId="1" type="noConversion"/>
  </si>
  <si>
    <t>2013년</t>
    <phoneticPr fontId="1" type="noConversion"/>
  </si>
  <si>
    <t>2018년</t>
    <phoneticPr fontId="1" type="noConversion"/>
  </si>
  <si>
    <t>2019년</t>
    <phoneticPr fontId="1" type="noConversion"/>
  </si>
  <si>
    <t>2018년 이월금</t>
    <phoneticPr fontId="1" type="noConversion"/>
  </si>
  <si>
    <t>경북지부 금전 출납 내역</t>
    <phoneticPr fontId="1" type="noConversion"/>
  </si>
  <si>
    <t>전외철</t>
    <phoneticPr fontId="1" type="noConversion"/>
  </si>
  <si>
    <t>홍걸의</t>
    <phoneticPr fontId="1" type="noConversion"/>
  </si>
  <si>
    <t>류창호님으로부터인수받음</t>
    <phoneticPr fontId="1" type="noConversion"/>
  </si>
  <si>
    <t>20명 * 10,000</t>
    <phoneticPr fontId="1" type="noConversion"/>
  </si>
  <si>
    <t>풍림교육장대여료</t>
    <phoneticPr fontId="1" type="noConversion"/>
  </si>
  <si>
    <t>지부교육간식</t>
    <phoneticPr fontId="1" type="noConversion"/>
  </si>
  <si>
    <t>지부교육회비</t>
    <phoneticPr fontId="1" type="noConversion"/>
  </si>
  <si>
    <t>20명 * 10,000(강사제외19명)</t>
    <phoneticPr fontId="1" type="noConversion"/>
  </si>
  <si>
    <t>지부교육저녁식사</t>
    <phoneticPr fontId="1" type="noConversion"/>
  </si>
  <si>
    <t>궁물촌20명</t>
    <phoneticPr fontId="1" type="noConversion"/>
  </si>
  <si>
    <t>강사료(탄경)</t>
    <phoneticPr fontId="1" type="noConversion"/>
  </si>
  <si>
    <t>실비지원</t>
    <phoneticPr fontId="1" type="noConversion"/>
  </si>
  <si>
    <t>지부교육장대여료</t>
    <phoneticPr fontId="1" type="noConversion"/>
  </si>
  <si>
    <t>12명 * 10,000(강사제외11명)</t>
    <phoneticPr fontId="1" type="noConversion"/>
  </si>
  <si>
    <t>저녁식사</t>
    <phoneticPr fontId="1" type="noConversion"/>
  </si>
  <si>
    <t>궁물촌12명</t>
    <phoneticPr fontId="1" type="noConversion"/>
  </si>
  <si>
    <t>2/4분기정기출사회비</t>
    <phoneticPr fontId="1" type="noConversion"/>
  </si>
  <si>
    <t>8명 * 10,000(불꽃축제)</t>
    <phoneticPr fontId="1" type="noConversion"/>
  </si>
  <si>
    <t>식대+치킨</t>
    <phoneticPr fontId="1" type="noConversion"/>
  </si>
  <si>
    <t>신풍차식당</t>
    <phoneticPr fontId="1" type="noConversion"/>
  </si>
  <si>
    <t>슈퍼(맥주안주과자)</t>
    <phoneticPr fontId="1" type="noConversion"/>
  </si>
  <si>
    <t>슈퍼소주</t>
    <phoneticPr fontId="1" type="noConversion"/>
  </si>
  <si>
    <t>3월24일결산소득세</t>
    <phoneticPr fontId="1" type="noConversion"/>
  </si>
  <si>
    <t>5월10일 교육장대여료누락분</t>
    <phoneticPr fontId="1" type="noConversion"/>
  </si>
  <si>
    <t>(3,4월)2개월분</t>
    <phoneticPr fontId="1" type="noConversion"/>
  </si>
  <si>
    <t>교육장사용료2019년잔여분</t>
    <phoneticPr fontId="1" type="noConversion"/>
  </si>
  <si>
    <t>6~12월(7개월분*8,000)</t>
    <phoneticPr fontId="1" type="noConversion"/>
  </si>
  <si>
    <t>12명*15,000(강사료때문 +5천)</t>
    <phoneticPr fontId="1" type="noConversion"/>
  </si>
  <si>
    <t>지부교육강사료(탄경)</t>
    <phoneticPr fontId="1" type="noConversion"/>
  </si>
  <si>
    <t>지부교육후식사</t>
    <phoneticPr fontId="1" type="noConversion"/>
  </si>
  <si>
    <t>6월23일 예금이자</t>
    <phoneticPr fontId="1" type="noConversion"/>
  </si>
  <si>
    <t>6월23일 예금이자결산소득세</t>
    <phoneticPr fontId="1" type="noConversion"/>
  </si>
  <si>
    <t>궁물촌6명</t>
    <phoneticPr fontId="1" type="noConversion"/>
  </si>
  <si>
    <t>예금이자</t>
    <phoneticPr fontId="1" type="noConversion"/>
  </si>
  <si>
    <t>예금이자결산소득세</t>
    <phoneticPr fontId="1" type="noConversion"/>
  </si>
  <si>
    <t>전시회관련회원모임식대</t>
    <phoneticPr fontId="1" type="noConversion"/>
  </si>
  <si>
    <t>어림지</t>
    <phoneticPr fontId="1" type="noConversion"/>
  </si>
  <si>
    <t>15명 * 10,000</t>
    <phoneticPr fontId="1" type="noConversion"/>
  </si>
  <si>
    <t>지부교육강사료</t>
    <phoneticPr fontId="1" type="noConversion"/>
  </si>
  <si>
    <t>지부교육후식대</t>
    <phoneticPr fontId="1" type="noConversion"/>
  </si>
  <si>
    <t>지뷰교육후커피</t>
    <phoneticPr fontId="1" type="noConversion"/>
  </si>
  <si>
    <t>전시회대관료</t>
    <phoneticPr fontId="1" type="noConversion"/>
  </si>
  <si>
    <t>경상북도학생문화원</t>
    <phoneticPr fontId="1" type="noConversion"/>
  </si>
  <si>
    <t>(알파문구)아크릴명찰외</t>
    <phoneticPr fontId="1" type="noConversion"/>
  </si>
  <si>
    <t>전시디피작업후저녁식사</t>
    <phoneticPr fontId="1" type="noConversion"/>
  </si>
  <si>
    <t>전시디피용실못</t>
    <phoneticPr fontId="1" type="noConversion"/>
  </si>
  <si>
    <t>오프닝 내빈식사</t>
    <phoneticPr fontId="1" type="noConversion"/>
  </si>
  <si>
    <t>대구지부찬조금</t>
    <phoneticPr fontId="1" type="noConversion"/>
  </si>
  <si>
    <t>현수막,걸개,베너</t>
    <phoneticPr fontId="1" type="noConversion"/>
  </si>
  <si>
    <t>오프닝다과구입</t>
    <phoneticPr fontId="1" type="noConversion"/>
  </si>
  <si>
    <t>사진철거작업용랩구임</t>
    <phoneticPr fontId="1" type="noConversion"/>
  </si>
  <si>
    <t>사진철거회원점심식사</t>
    <phoneticPr fontId="1" type="noConversion"/>
  </si>
  <si>
    <t>전시회원분담금</t>
    <phoneticPr fontId="1" type="noConversion"/>
  </si>
  <si>
    <t>비고</t>
    <phoneticPr fontId="1" type="noConversion"/>
  </si>
  <si>
    <t>3월24일예금이자</t>
    <phoneticPr fontId="1" type="noConversion"/>
  </si>
  <si>
    <t>최준열지부장님찬조</t>
    <phoneticPr fontId="1" type="noConversion"/>
  </si>
  <si>
    <t>이재덕님전시회찬조</t>
    <phoneticPr fontId="1" type="noConversion"/>
  </si>
  <si>
    <t>협회장님차비</t>
    <phoneticPr fontId="1" type="noConversion"/>
  </si>
  <si>
    <t>지회장님수고해주심</t>
    <phoneticPr fontId="1" type="noConversion"/>
  </si>
  <si>
    <t>모은님가온님수고해주심</t>
    <phoneticPr fontId="1" type="noConversion"/>
  </si>
  <si>
    <t>조방낚지</t>
    <phoneticPr fontId="1" type="noConversion"/>
  </si>
  <si>
    <t>7명 * 10,000</t>
    <phoneticPr fontId="1" type="noConversion"/>
  </si>
  <si>
    <t>전시회장당번식사최준열외2명</t>
    <phoneticPr fontId="1" type="noConversion"/>
  </si>
  <si>
    <t>전시회장당번식사황향숙외2명</t>
    <phoneticPr fontId="1" type="noConversion"/>
  </si>
  <si>
    <t>전시회장당번식사(김은희외3명)</t>
    <phoneticPr fontId="1" type="noConversion"/>
  </si>
  <si>
    <t>수성갈비(4000원할인)</t>
    <phoneticPr fontId="1" type="noConversion"/>
  </si>
  <si>
    <t>지부정기총회(감사선출)회비</t>
    <phoneticPr fontId="1" type="noConversion"/>
  </si>
  <si>
    <t>전시회원21명 * 100,000원</t>
    <phoneticPr fontId="1" type="noConversion"/>
  </si>
  <si>
    <t>포토샵강좌(이은진강사)</t>
    <phoneticPr fontId="1" type="noConversion"/>
  </si>
  <si>
    <t>90,000원 미로님이계산함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</si>
</sst>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0.00_ "/>
    <numFmt numFmtId="178" formatCode="m&quot;월&quot;\ d&quot;일&quot;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sz val="11"/>
      <color rgb="FF7F7F7F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2" borderId="1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42" fontId="0" fillId="0" borderId="0" xfId="1" applyFont="1">
      <alignment vertical="center"/>
    </xf>
    <xf numFmtId="0" fontId="0" fillId="0" borderId="3" xfId="0" applyBorder="1" applyAlignment="1">
      <alignment horizontal="center" vertical="center"/>
    </xf>
    <xf numFmtId="42" fontId="0" fillId="0" borderId="4" xfId="1" applyFont="1" applyBorder="1">
      <alignment vertical="center"/>
    </xf>
    <xf numFmtId="0" fontId="0" fillId="0" borderId="6" xfId="0" applyBorder="1" applyAlignment="1">
      <alignment horizontal="center" vertical="center"/>
    </xf>
    <xf numFmtId="42" fontId="0" fillId="0" borderId="7" xfId="1" applyFont="1" applyBorder="1" applyAlignment="1">
      <alignment vertical="center"/>
    </xf>
    <xf numFmtId="42" fontId="0" fillId="0" borderId="12" xfId="1" applyFont="1" applyBorder="1">
      <alignment vertical="center"/>
    </xf>
    <xf numFmtId="42" fontId="0" fillId="0" borderId="6" xfId="1" applyFont="1" applyBorder="1">
      <alignment vertical="center"/>
    </xf>
    <xf numFmtId="42" fontId="0" fillId="0" borderId="13" xfId="1" applyFont="1" applyBorder="1">
      <alignment vertical="center"/>
    </xf>
    <xf numFmtId="176" fontId="0" fillId="0" borderId="1" xfId="0" applyNumberFormat="1" applyBorder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41" fontId="0" fillId="0" borderId="10" xfId="4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1" fontId="0" fillId="0" borderId="1" xfId="1" applyNumberFormat="1" applyFont="1" applyBorder="1">
      <alignment vertical="center"/>
    </xf>
    <xf numFmtId="41" fontId="0" fillId="0" borderId="12" xfId="4" applyFont="1" applyBorder="1" applyAlignment="1">
      <alignment horizontal="left" vertical="center" indent="1"/>
    </xf>
    <xf numFmtId="41" fontId="0" fillId="0" borderId="1" xfId="0" applyNumberFormat="1" applyBorder="1">
      <alignment vertical="center"/>
    </xf>
    <xf numFmtId="41" fontId="0" fillId="0" borderId="1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0" fontId="0" fillId="0" borderId="21" xfId="0" applyBorder="1">
      <alignment vertical="center"/>
    </xf>
    <xf numFmtId="42" fontId="0" fillId="0" borderId="1" xfId="1" applyFont="1" applyBorder="1">
      <alignment vertical="center"/>
    </xf>
    <xf numFmtId="0" fontId="0" fillId="0" borderId="12" xfId="0" applyBorder="1">
      <alignment vertical="center"/>
    </xf>
    <xf numFmtId="176" fontId="0" fillId="0" borderId="15" xfId="0" applyNumberFormat="1" applyBorder="1">
      <alignment vertical="center"/>
    </xf>
    <xf numFmtId="42" fontId="0" fillId="0" borderId="15" xfId="1" applyFont="1" applyBorder="1">
      <alignment vertical="center"/>
    </xf>
    <xf numFmtId="0" fontId="0" fillId="0" borderId="10" xfId="0" applyBorder="1">
      <alignment vertical="center"/>
    </xf>
    <xf numFmtId="0" fontId="0" fillId="0" borderId="1" xfId="0" applyFont="1" applyBorder="1" applyAlignment="1">
      <alignment horizontal="left" vertical="center" indent="1"/>
    </xf>
    <xf numFmtId="177" fontId="0" fillId="4" borderId="11" xfId="0" applyNumberFormat="1" applyFill="1" applyBorder="1" applyAlignment="1">
      <alignment horizontal="center" vertical="center"/>
    </xf>
    <xf numFmtId="177" fontId="0" fillId="4" borderId="20" xfId="0" applyNumberFormat="1" applyFill="1" applyBorder="1" applyAlignment="1">
      <alignment horizontal="center" vertical="center"/>
    </xf>
    <xf numFmtId="0" fontId="0" fillId="4" borderId="18" xfId="0" applyFill="1" applyBorder="1">
      <alignment vertical="center"/>
    </xf>
    <xf numFmtId="178" fontId="0" fillId="5" borderId="17" xfId="0" applyNumberFormat="1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42" fontId="0" fillId="7" borderId="16" xfId="1" applyFont="1" applyFill="1" applyBorder="1">
      <alignment vertical="center"/>
    </xf>
    <xf numFmtId="0" fontId="0" fillId="6" borderId="3" xfId="0" applyFill="1" applyBorder="1" applyAlignment="1">
      <alignment horizontal="center" vertical="center"/>
    </xf>
    <xf numFmtId="42" fontId="0" fillId="6" borderId="3" xfId="1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42" fontId="0" fillId="6" borderId="1" xfId="1" applyFont="1" applyFill="1" applyBorder="1" applyAlignment="1">
      <alignment vertical="center"/>
    </xf>
    <xf numFmtId="178" fontId="0" fillId="8" borderId="15" xfId="0" applyNumberFormat="1" applyFill="1" applyBorder="1" applyAlignment="1">
      <alignment horizontal="center" vertical="center"/>
    </xf>
    <xf numFmtId="0" fontId="0" fillId="8" borderId="15" xfId="0" applyFill="1" applyBorder="1" applyAlignment="1">
      <alignment horizontal="left" vertical="center" indent="1"/>
    </xf>
    <xf numFmtId="41" fontId="0" fillId="8" borderId="15" xfId="1" applyNumberFormat="1" applyFont="1" applyFill="1" applyBorder="1">
      <alignment vertical="center"/>
    </xf>
    <xf numFmtId="42" fontId="0" fillId="8" borderId="1" xfId="1" applyFont="1" applyFill="1" applyBorder="1">
      <alignment vertical="center"/>
    </xf>
    <xf numFmtId="41" fontId="0" fillId="8" borderId="10" xfId="4" applyFont="1" applyFill="1" applyBorder="1" applyAlignment="1">
      <alignment horizontal="left" vertical="center" indent="1"/>
    </xf>
    <xf numFmtId="42" fontId="0" fillId="9" borderId="16" xfId="1" applyFont="1" applyFill="1" applyBorder="1">
      <alignment vertical="center"/>
    </xf>
    <xf numFmtId="42" fontId="0" fillId="3" borderId="16" xfId="1" applyFont="1" applyFill="1" applyBorder="1">
      <alignment vertical="center"/>
    </xf>
    <xf numFmtId="42" fontId="0" fillId="0" borderId="8" xfId="1" applyFont="1" applyBorder="1" applyAlignment="1">
      <alignment horizontal="center" vertical="center"/>
    </xf>
    <xf numFmtId="42" fontId="0" fillId="0" borderId="10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2" fontId="0" fillId="4" borderId="1" xfId="1" applyFont="1" applyFill="1" applyBorder="1" applyAlignment="1">
      <alignment horizontal="center" vertical="center"/>
    </xf>
    <xf numFmtId="42" fontId="0" fillId="4" borderId="18" xfId="1" applyFont="1" applyFill="1" applyBorder="1" applyAlignment="1">
      <alignment horizontal="center" vertical="center"/>
    </xf>
  </cellXfs>
  <cellStyles count="5">
    <cellStyle name="메모" xfId="2" builtinId="10" hidden="1"/>
    <cellStyle name="설명 텍스트" xfId="3" builtinId="53" hidden="1"/>
    <cellStyle name="쉼표 [0]" xfId="4" builtinId="6"/>
    <cellStyle name="통화 [0]" xfId="1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H24" sqref="H24"/>
    </sheetView>
  </sheetViews>
  <sheetFormatPr defaultRowHeight="16.5" x14ac:dyDescent="0.3"/>
  <cols>
    <col min="1" max="1" width="9" style="15"/>
    <col min="2" max="2" width="35.125" customWidth="1"/>
    <col min="3" max="3" width="12.375" bestFit="1" customWidth="1"/>
    <col min="4" max="4" width="10.875" bestFit="1" customWidth="1"/>
    <col min="5" max="5" width="17.375" style="3" customWidth="1"/>
  </cols>
  <sheetData>
    <row r="1" spans="1:6" x14ac:dyDescent="0.3">
      <c r="A1" s="55" t="s">
        <v>39</v>
      </c>
      <c r="B1" s="56"/>
      <c r="C1" s="56"/>
      <c r="D1" s="4" t="s">
        <v>5</v>
      </c>
      <c r="E1" s="5" t="s">
        <v>27</v>
      </c>
    </row>
    <row r="2" spans="1:6" ht="17.25" thickBot="1" x14ac:dyDescent="0.35">
      <c r="A2" s="57"/>
      <c r="B2" s="58"/>
      <c r="C2" s="58"/>
      <c r="D2" s="6" t="s">
        <v>12</v>
      </c>
      <c r="E2" s="7" t="s">
        <v>27</v>
      </c>
      <c r="F2" s="2"/>
    </row>
    <row r="3" spans="1:6" x14ac:dyDescent="0.3">
      <c r="A3" s="12" t="s">
        <v>35</v>
      </c>
      <c r="B3" s="53" t="s">
        <v>1</v>
      </c>
      <c r="C3" s="53" t="s">
        <v>4</v>
      </c>
      <c r="D3" s="53"/>
      <c r="E3" s="49" t="s">
        <v>8</v>
      </c>
    </row>
    <row r="4" spans="1:6" x14ac:dyDescent="0.3">
      <c r="A4" s="13" t="s">
        <v>0</v>
      </c>
      <c r="B4" s="54"/>
      <c r="C4" s="1" t="s">
        <v>2</v>
      </c>
      <c r="D4" s="1" t="s">
        <v>3</v>
      </c>
      <c r="E4" s="50"/>
    </row>
    <row r="5" spans="1:6" x14ac:dyDescent="0.3">
      <c r="A5" s="14">
        <v>3.9</v>
      </c>
      <c r="B5" s="1" t="s">
        <v>6</v>
      </c>
      <c r="C5" s="11">
        <v>312560</v>
      </c>
      <c r="D5" s="11"/>
      <c r="E5" s="8">
        <f>SUM(C5)</f>
        <v>312560</v>
      </c>
    </row>
    <row r="6" spans="1:6" x14ac:dyDescent="0.3">
      <c r="A6" s="14">
        <v>5.5</v>
      </c>
      <c r="B6" s="1" t="s">
        <v>7</v>
      </c>
      <c r="C6" s="11"/>
      <c r="D6" s="11">
        <v>18200</v>
      </c>
      <c r="E6" s="8">
        <f>E5+C6-D6</f>
        <v>294360</v>
      </c>
    </row>
    <row r="7" spans="1:6" x14ac:dyDescent="0.3">
      <c r="A7" s="14">
        <v>6.23</v>
      </c>
      <c r="B7" s="1" t="s">
        <v>9</v>
      </c>
      <c r="C7" s="11">
        <v>179000</v>
      </c>
      <c r="D7" s="11">
        <v>126000</v>
      </c>
      <c r="E7" s="8">
        <f>E6+C7-D7</f>
        <v>347360</v>
      </c>
    </row>
    <row r="8" spans="1:6" x14ac:dyDescent="0.3">
      <c r="A8" s="14"/>
      <c r="B8" s="1" t="s">
        <v>10</v>
      </c>
      <c r="C8" s="11"/>
      <c r="D8" s="11">
        <v>20000</v>
      </c>
      <c r="E8" s="8">
        <f t="shared" ref="E8:E49" si="0">E7+C8-D8</f>
        <v>327360</v>
      </c>
    </row>
    <row r="9" spans="1:6" x14ac:dyDescent="0.3">
      <c r="A9" s="14"/>
      <c r="B9" s="1" t="s">
        <v>11</v>
      </c>
      <c r="C9" s="11"/>
      <c r="D9" s="11"/>
      <c r="E9" s="8">
        <f t="shared" si="0"/>
        <v>327360</v>
      </c>
    </row>
    <row r="10" spans="1:6" x14ac:dyDescent="0.3">
      <c r="A10" s="14">
        <v>12.13</v>
      </c>
      <c r="B10" s="1" t="s">
        <v>14</v>
      </c>
      <c r="C10" s="11">
        <v>370000</v>
      </c>
      <c r="D10" s="11"/>
      <c r="E10" s="8">
        <f t="shared" si="0"/>
        <v>697360</v>
      </c>
    </row>
    <row r="11" spans="1:6" x14ac:dyDescent="0.3">
      <c r="A11" s="14">
        <v>12.29</v>
      </c>
      <c r="B11" s="1" t="s">
        <v>15</v>
      </c>
      <c r="C11" s="11"/>
      <c r="D11" s="11">
        <v>16</v>
      </c>
      <c r="E11" s="8">
        <f t="shared" si="0"/>
        <v>697344</v>
      </c>
    </row>
    <row r="12" spans="1:6" x14ac:dyDescent="0.3">
      <c r="A12" s="14">
        <v>4.16</v>
      </c>
      <c r="B12" s="1" t="s">
        <v>16</v>
      </c>
      <c r="C12" s="11">
        <v>103960</v>
      </c>
      <c r="D12" s="11"/>
      <c r="E12" s="8">
        <f t="shared" si="0"/>
        <v>801304</v>
      </c>
    </row>
    <row r="13" spans="1:6" x14ac:dyDescent="0.3">
      <c r="A13" s="14">
        <v>4.17</v>
      </c>
      <c r="B13" s="1" t="s">
        <v>17</v>
      </c>
      <c r="C13" s="11">
        <v>15050</v>
      </c>
      <c r="D13" s="11"/>
      <c r="E13" s="8">
        <f t="shared" si="0"/>
        <v>816354</v>
      </c>
    </row>
    <row r="14" spans="1:6" x14ac:dyDescent="0.3">
      <c r="A14" s="14">
        <v>6.16</v>
      </c>
      <c r="B14" s="1" t="s">
        <v>18</v>
      </c>
      <c r="C14" s="11"/>
      <c r="D14" s="11">
        <v>100000</v>
      </c>
      <c r="E14" s="8">
        <f t="shared" si="0"/>
        <v>716354</v>
      </c>
    </row>
    <row r="15" spans="1:6" x14ac:dyDescent="0.3">
      <c r="A15" s="14">
        <v>11.6</v>
      </c>
      <c r="B15" s="1" t="s">
        <v>19</v>
      </c>
      <c r="C15" s="11"/>
      <c r="D15" s="11">
        <v>100000</v>
      </c>
      <c r="E15" s="8">
        <f t="shared" si="0"/>
        <v>616354</v>
      </c>
    </row>
    <row r="16" spans="1:6" x14ac:dyDescent="0.3">
      <c r="A16" s="14">
        <v>11.12</v>
      </c>
      <c r="B16" s="1" t="s">
        <v>20</v>
      </c>
      <c r="C16" s="11">
        <v>24000</v>
      </c>
      <c r="D16" s="11"/>
      <c r="E16" s="8">
        <f t="shared" si="0"/>
        <v>640354</v>
      </c>
    </row>
    <row r="17" spans="1:5" x14ac:dyDescent="0.3">
      <c r="A17" s="14">
        <v>12.11</v>
      </c>
      <c r="B17" s="1" t="s">
        <v>21</v>
      </c>
      <c r="C17" s="11">
        <v>100000</v>
      </c>
      <c r="D17" s="11"/>
      <c r="E17" s="8">
        <f t="shared" si="0"/>
        <v>740354</v>
      </c>
    </row>
    <row r="18" spans="1:5" x14ac:dyDescent="0.3">
      <c r="A18" s="14"/>
      <c r="B18" s="1" t="s">
        <v>22</v>
      </c>
      <c r="C18" s="11">
        <v>50000</v>
      </c>
      <c r="D18" s="11"/>
      <c r="E18" s="8">
        <f t="shared" si="0"/>
        <v>790354</v>
      </c>
    </row>
    <row r="19" spans="1:5" x14ac:dyDescent="0.3">
      <c r="A19" s="14"/>
      <c r="B19" s="1" t="s">
        <v>23</v>
      </c>
      <c r="C19" s="11">
        <v>50000</v>
      </c>
      <c r="D19" s="11"/>
      <c r="E19" s="8">
        <f t="shared" si="0"/>
        <v>840354</v>
      </c>
    </row>
    <row r="20" spans="1:5" x14ac:dyDescent="0.3">
      <c r="A20" s="14">
        <v>12.12</v>
      </c>
      <c r="B20" s="1" t="s">
        <v>24</v>
      </c>
      <c r="C20" s="11">
        <v>214320</v>
      </c>
      <c r="D20" s="11"/>
      <c r="E20" s="8">
        <f t="shared" si="0"/>
        <v>1054674</v>
      </c>
    </row>
    <row r="21" spans="1:5" x14ac:dyDescent="0.3">
      <c r="A21" s="14"/>
      <c r="B21" s="1" t="s">
        <v>25</v>
      </c>
      <c r="C21" s="11">
        <v>100000</v>
      </c>
      <c r="D21" s="11"/>
      <c r="E21" s="8">
        <f t="shared" si="0"/>
        <v>1154674</v>
      </c>
    </row>
    <row r="22" spans="1:5" x14ac:dyDescent="0.3">
      <c r="A22" s="14">
        <v>12.14</v>
      </c>
      <c r="B22" s="1" t="s">
        <v>26</v>
      </c>
      <c r="C22" s="11"/>
      <c r="D22" s="11">
        <v>64000</v>
      </c>
      <c r="E22" s="8">
        <f t="shared" si="0"/>
        <v>1090674</v>
      </c>
    </row>
    <row r="23" spans="1:5" x14ac:dyDescent="0.3">
      <c r="A23" s="14"/>
      <c r="B23" s="1"/>
      <c r="C23" s="11"/>
      <c r="D23" s="11"/>
      <c r="E23" s="8">
        <f t="shared" si="0"/>
        <v>1090674</v>
      </c>
    </row>
    <row r="24" spans="1:5" x14ac:dyDescent="0.3">
      <c r="A24" s="14"/>
      <c r="B24" s="1"/>
      <c r="C24" s="11"/>
      <c r="D24" s="11"/>
      <c r="E24" s="8">
        <f t="shared" si="0"/>
        <v>1090674</v>
      </c>
    </row>
    <row r="25" spans="1:5" x14ac:dyDescent="0.3">
      <c r="A25" s="14"/>
      <c r="B25" s="1"/>
      <c r="C25" s="11"/>
      <c r="D25" s="11"/>
      <c r="E25" s="8">
        <f t="shared" si="0"/>
        <v>1090674</v>
      </c>
    </row>
    <row r="26" spans="1:5" x14ac:dyDescent="0.3">
      <c r="A26" s="14"/>
      <c r="B26" s="1"/>
      <c r="C26" s="11"/>
      <c r="D26" s="11"/>
      <c r="E26" s="8">
        <f t="shared" si="0"/>
        <v>1090674</v>
      </c>
    </row>
    <row r="27" spans="1:5" x14ac:dyDescent="0.3">
      <c r="A27" s="14"/>
      <c r="B27" s="1"/>
      <c r="C27" s="11"/>
      <c r="D27" s="11"/>
      <c r="E27" s="8">
        <f t="shared" si="0"/>
        <v>1090674</v>
      </c>
    </row>
    <row r="28" spans="1:5" x14ac:dyDescent="0.3">
      <c r="A28" s="14"/>
      <c r="B28" s="1"/>
      <c r="C28" s="11"/>
      <c r="D28" s="11"/>
      <c r="E28" s="8">
        <f t="shared" si="0"/>
        <v>1090674</v>
      </c>
    </row>
    <row r="29" spans="1:5" x14ac:dyDescent="0.3">
      <c r="A29" s="14"/>
      <c r="B29" s="1"/>
      <c r="C29" s="11"/>
      <c r="D29" s="11"/>
      <c r="E29" s="8">
        <f t="shared" si="0"/>
        <v>1090674</v>
      </c>
    </row>
    <row r="30" spans="1:5" x14ac:dyDescent="0.3">
      <c r="A30" s="14"/>
      <c r="B30" s="1"/>
      <c r="C30" s="11"/>
      <c r="D30" s="11"/>
      <c r="E30" s="8">
        <f t="shared" si="0"/>
        <v>1090674</v>
      </c>
    </row>
    <row r="31" spans="1:5" x14ac:dyDescent="0.3">
      <c r="A31" s="14"/>
      <c r="B31" s="1"/>
      <c r="C31" s="11"/>
      <c r="D31" s="11"/>
      <c r="E31" s="8">
        <f t="shared" si="0"/>
        <v>1090674</v>
      </c>
    </row>
    <row r="32" spans="1:5" x14ac:dyDescent="0.3">
      <c r="A32" s="14"/>
      <c r="B32" s="1"/>
      <c r="C32" s="11"/>
      <c r="D32" s="11"/>
      <c r="E32" s="8">
        <f t="shared" si="0"/>
        <v>1090674</v>
      </c>
    </row>
    <row r="33" spans="1:5" x14ac:dyDescent="0.3">
      <c r="A33" s="14"/>
      <c r="B33" s="1"/>
      <c r="C33" s="11"/>
      <c r="D33" s="11"/>
      <c r="E33" s="8">
        <f t="shared" si="0"/>
        <v>1090674</v>
      </c>
    </row>
    <row r="34" spans="1:5" x14ac:dyDescent="0.3">
      <c r="A34" s="14"/>
      <c r="B34" s="1"/>
      <c r="C34" s="11"/>
      <c r="D34" s="11"/>
      <c r="E34" s="8">
        <f t="shared" si="0"/>
        <v>1090674</v>
      </c>
    </row>
    <row r="35" spans="1:5" x14ac:dyDescent="0.3">
      <c r="A35" s="14"/>
      <c r="B35" s="1"/>
      <c r="C35" s="11"/>
      <c r="D35" s="11"/>
      <c r="E35" s="8">
        <f t="shared" si="0"/>
        <v>1090674</v>
      </c>
    </row>
    <row r="36" spans="1:5" x14ac:dyDescent="0.3">
      <c r="A36" s="14"/>
      <c r="B36" s="1"/>
      <c r="C36" s="11"/>
      <c r="D36" s="11"/>
      <c r="E36" s="8">
        <f t="shared" si="0"/>
        <v>1090674</v>
      </c>
    </row>
    <row r="37" spans="1:5" x14ac:dyDescent="0.3">
      <c r="A37" s="14"/>
      <c r="B37" s="1"/>
      <c r="C37" s="11"/>
      <c r="D37" s="11"/>
      <c r="E37" s="8">
        <f t="shared" si="0"/>
        <v>1090674</v>
      </c>
    </row>
    <row r="38" spans="1:5" x14ac:dyDescent="0.3">
      <c r="A38" s="14"/>
      <c r="B38" s="1"/>
      <c r="C38" s="11"/>
      <c r="D38" s="11"/>
      <c r="E38" s="8">
        <f t="shared" si="0"/>
        <v>1090674</v>
      </c>
    </row>
    <row r="39" spans="1:5" x14ac:dyDescent="0.3">
      <c r="A39" s="14"/>
      <c r="B39" s="1"/>
      <c r="C39" s="11"/>
      <c r="D39" s="11"/>
      <c r="E39" s="8">
        <f t="shared" si="0"/>
        <v>1090674</v>
      </c>
    </row>
    <row r="40" spans="1:5" x14ac:dyDescent="0.3">
      <c r="A40" s="14"/>
      <c r="B40" s="1"/>
      <c r="C40" s="11"/>
      <c r="D40" s="11"/>
      <c r="E40" s="8">
        <f t="shared" si="0"/>
        <v>1090674</v>
      </c>
    </row>
    <row r="41" spans="1:5" x14ac:dyDescent="0.3">
      <c r="A41" s="14"/>
      <c r="B41" s="1"/>
      <c r="C41" s="11"/>
      <c r="D41" s="11"/>
      <c r="E41" s="8">
        <f t="shared" si="0"/>
        <v>1090674</v>
      </c>
    </row>
    <row r="42" spans="1:5" x14ac:dyDescent="0.3">
      <c r="A42" s="14"/>
      <c r="B42" s="1"/>
      <c r="C42" s="11"/>
      <c r="D42" s="11"/>
      <c r="E42" s="8">
        <f t="shared" si="0"/>
        <v>1090674</v>
      </c>
    </row>
    <row r="43" spans="1:5" x14ac:dyDescent="0.3">
      <c r="A43" s="14"/>
      <c r="B43" s="1"/>
      <c r="C43" s="11"/>
      <c r="D43" s="11"/>
      <c r="E43" s="8">
        <f t="shared" si="0"/>
        <v>1090674</v>
      </c>
    </row>
    <row r="44" spans="1:5" x14ac:dyDescent="0.3">
      <c r="A44" s="14"/>
      <c r="B44" s="1"/>
      <c r="C44" s="11"/>
      <c r="D44" s="11"/>
      <c r="E44" s="8">
        <f t="shared" si="0"/>
        <v>1090674</v>
      </c>
    </row>
    <row r="45" spans="1:5" x14ac:dyDescent="0.3">
      <c r="A45" s="14"/>
      <c r="B45" s="1"/>
      <c r="C45" s="11"/>
      <c r="D45" s="11"/>
      <c r="E45" s="8">
        <f t="shared" si="0"/>
        <v>1090674</v>
      </c>
    </row>
    <row r="46" spans="1:5" x14ac:dyDescent="0.3">
      <c r="A46" s="14"/>
      <c r="B46" s="1"/>
      <c r="C46" s="11"/>
      <c r="D46" s="11"/>
      <c r="E46" s="8">
        <f t="shared" si="0"/>
        <v>1090674</v>
      </c>
    </row>
    <row r="47" spans="1:5" x14ac:dyDescent="0.3">
      <c r="A47" s="14"/>
      <c r="B47" s="1"/>
      <c r="C47" s="11"/>
      <c r="D47" s="11"/>
      <c r="E47" s="8">
        <f t="shared" si="0"/>
        <v>1090674</v>
      </c>
    </row>
    <row r="48" spans="1:5" x14ac:dyDescent="0.3">
      <c r="A48" s="14"/>
      <c r="B48" s="1"/>
      <c r="C48" s="11"/>
      <c r="D48" s="11"/>
      <c r="E48" s="8">
        <f t="shared" si="0"/>
        <v>1090674</v>
      </c>
    </row>
    <row r="49" spans="1:5" x14ac:dyDescent="0.3">
      <c r="A49" s="14"/>
      <c r="B49" s="1"/>
      <c r="C49" s="11"/>
      <c r="D49" s="11"/>
      <c r="E49" s="8">
        <f t="shared" si="0"/>
        <v>1090674</v>
      </c>
    </row>
    <row r="50" spans="1:5" ht="17.25" thickBot="1" x14ac:dyDescent="0.35">
      <c r="A50" s="51" t="s">
        <v>13</v>
      </c>
      <c r="B50" s="52"/>
      <c r="C50" s="9">
        <f>SUM(C5:C49)</f>
        <v>1518890</v>
      </c>
      <c r="D50" s="9">
        <f>SUM(D5:D49)</f>
        <v>428216</v>
      </c>
      <c r="E50" s="10"/>
    </row>
    <row r="51" spans="1:5" x14ac:dyDescent="0.3">
      <c r="B51" t="s">
        <v>31</v>
      </c>
      <c r="C51" s="3"/>
    </row>
    <row r="52" spans="1:5" x14ac:dyDescent="0.3">
      <c r="B52" t="s">
        <v>30</v>
      </c>
    </row>
  </sheetData>
  <mergeCells count="5">
    <mergeCell ref="E3:E4"/>
    <mergeCell ref="A50:B50"/>
    <mergeCell ref="B3:B4"/>
    <mergeCell ref="C3:D3"/>
    <mergeCell ref="A1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5" workbookViewId="0">
      <selection activeCell="B33" sqref="B33"/>
    </sheetView>
  </sheetViews>
  <sheetFormatPr defaultRowHeight="16.5" x14ac:dyDescent="0.3"/>
  <cols>
    <col min="1" max="1" width="9" style="15"/>
    <col min="2" max="2" width="36.375" customWidth="1"/>
    <col min="3" max="3" width="12.375" bestFit="1" customWidth="1"/>
    <col min="4" max="4" width="10.875" bestFit="1" customWidth="1"/>
    <col min="5" max="5" width="17.375" style="3" customWidth="1"/>
  </cols>
  <sheetData>
    <row r="1" spans="1:6" x14ac:dyDescent="0.3">
      <c r="A1" s="55" t="s">
        <v>39</v>
      </c>
      <c r="B1" s="56"/>
      <c r="C1" s="56"/>
      <c r="D1" s="4" t="s">
        <v>5</v>
      </c>
      <c r="E1" s="5" t="s">
        <v>29</v>
      </c>
    </row>
    <row r="2" spans="1:6" ht="17.25" thickBot="1" x14ac:dyDescent="0.35">
      <c r="A2" s="57"/>
      <c r="B2" s="58"/>
      <c r="C2" s="58"/>
      <c r="D2" s="6" t="s">
        <v>12</v>
      </c>
      <c r="E2" s="7" t="s">
        <v>27</v>
      </c>
      <c r="F2" s="2"/>
    </row>
    <row r="3" spans="1:6" x14ac:dyDescent="0.3">
      <c r="A3" s="12" t="s">
        <v>36</v>
      </c>
      <c r="B3" s="53" t="s">
        <v>1</v>
      </c>
      <c r="C3" s="53" t="s">
        <v>4</v>
      </c>
      <c r="D3" s="53"/>
      <c r="E3" s="49" t="s">
        <v>8</v>
      </c>
    </row>
    <row r="4" spans="1:6" x14ac:dyDescent="0.3">
      <c r="A4" s="13" t="s">
        <v>0</v>
      </c>
      <c r="B4" s="54"/>
      <c r="C4" s="1" t="s">
        <v>2</v>
      </c>
      <c r="D4" s="1" t="s">
        <v>3</v>
      </c>
      <c r="E4" s="50"/>
    </row>
    <row r="5" spans="1:6" x14ac:dyDescent="0.3">
      <c r="A5" s="14">
        <v>2.21</v>
      </c>
      <c r="B5" s="1" t="s">
        <v>28</v>
      </c>
      <c r="C5" s="11">
        <v>1395260</v>
      </c>
      <c r="D5" s="11"/>
      <c r="E5" s="8">
        <f>SUM(C5)</f>
        <v>1395260</v>
      </c>
    </row>
    <row r="6" spans="1:6" x14ac:dyDescent="0.3">
      <c r="A6" s="14">
        <v>7.07</v>
      </c>
      <c r="B6" s="1" t="s">
        <v>32</v>
      </c>
      <c r="C6" s="11"/>
      <c r="D6" s="11">
        <v>40000</v>
      </c>
      <c r="E6" s="8">
        <f>E5+C6-D6</f>
        <v>1355260</v>
      </c>
    </row>
    <row r="7" spans="1:6" x14ac:dyDescent="0.3">
      <c r="A7" s="14">
        <v>8.16</v>
      </c>
      <c r="B7" s="1" t="s">
        <v>33</v>
      </c>
      <c r="C7" s="11"/>
      <c r="D7" s="11">
        <v>8000</v>
      </c>
      <c r="E7" s="8">
        <f>E6+C7-D7</f>
        <v>1347260</v>
      </c>
    </row>
    <row r="8" spans="1:6" x14ac:dyDescent="0.3">
      <c r="A8" s="14">
        <v>9.1</v>
      </c>
      <c r="B8" s="1" t="s">
        <v>33</v>
      </c>
      <c r="C8" s="11"/>
      <c r="D8" s="11">
        <v>8000</v>
      </c>
      <c r="E8" s="8">
        <f t="shared" ref="E8:E49" si="0">E7+C8-D8</f>
        <v>1339260</v>
      </c>
    </row>
    <row r="9" spans="1:6" x14ac:dyDescent="0.3">
      <c r="A9" s="14">
        <v>10.1</v>
      </c>
      <c r="B9" s="1" t="s">
        <v>33</v>
      </c>
      <c r="C9" s="11"/>
      <c r="D9" s="11">
        <v>8000</v>
      </c>
      <c r="E9" s="8">
        <f t="shared" si="0"/>
        <v>1331260</v>
      </c>
    </row>
    <row r="10" spans="1:6" x14ac:dyDescent="0.3">
      <c r="A10" s="14">
        <v>11.1</v>
      </c>
      <c r="B10" s="1" t="s">
        <v>33</v>
      </c>
      <c r="C10" s="11"/>
      <c r="D10" s="11">
        <v>8000</v>
      </c>
      <c r="E10" s="8">
        <f t="shared" si="0"/>
        <v>1323260</v>
      </c>
    </row>
    <row r="11" spans="1:6" x14ac:dyDescent="0.3">
      <c r="A11" s="14">
        <v>12.1</v>
      </c>
      <c r="B11" s="1" t="s">
        <v>33</v>
      </c>
      <c r="C11" s="11"/>
      <c r="D11" s="11">
        <v>8000</v>
      </c>
      <c r="E11" s="8">
        <f t="shared" si="0"/>
        <v>1315260</v>
      </c>
    </row>
    <row r="12" spans="1:6" x14ac:dyDescent="0.3">
      <c r="A12" s="14">
        <v>12.12</v>
      </c>
      <c r="B12" s="1" t="s">
        <v>34</v>
      </c>
      <c r="C12" s="11">
        <v>71000</v>
      </c>
      <c r="D12" s="11"/>
      <c r="E12" s="8">
        <f t="shared" si="0"/>
        <v>1386260</v>
      </c>
    </row>
    <row r="13" spans="1:6" x14ac:dyDescent="0.3">
      <c r="A13" s="14"/>
      <c r="B13" s="1"/>
      <c r="C13" s="11"/>
      <c r="D13" s="11"/>
      <c r="E13" s="8">
        <f t="shared" si="0"/>
        <v>1386260</v>
      </c>
    </row>
    <row r="14" spans="1:6" x14ac:dyDescent="0.3">
      <c r="A14" s="14"/>
      <c r="B14" s="1"/>
      <c r="C14" s="11"/>
      <c r="D14" s="11"/>
      <c r="E14" s="8">
        <f t="shared" si="0"/>
        <v>1386260</v>
      </c>
    </row>
    <row r="15" spans="1:6" x14ac:dyDescent="0.3">
      <c r="A15" s="14"/>
      <c r="B15" s="1"/>
      <c r="C15" s="11"/>
      <c r="D15" s="11"/>
      <c r="E15" s="8">
        <f t="shared" si="0"/>
        <v>1386260</v>
      </c>
    </row>
    <row r="16" spans="1:6" x14ac:dyDescent="0.3">
      <c r="A16" s="14"/>
      <c r="B16" s="1"/>
      <c r="C16" s="11"/>
      <c r="D16" s="11"/>
      <c r="E16" s="8">
        <f t="shared" si="0"/>
        <v>1386260</v>
      </c>
    </row>
    <row r="17" spans="1:5" x14ac:dyDescent="0.3">
      <c r="A17" s="14"/>
      <c r="B17" s="1"/>
      <c r="C17" s="11"/>
      <c r="D17" s="11"/>
      <c r="E17" s="8">
        <f t="shared" si="0"/>
        <v>1386260</v>
      </c>
    </row>
    <row r="18" spans="1:5" x14ac:dyDescent="0.3">
      <c r="A18" s="14"/>
      <c r="B18" s="1"/>
      <c r="C18" s="11"/>
      <c r="D18" s="11"/>
      <c r="E18" s="8">
        <f t="shared" si="0"/>
        <v>1386260</v>
      </c>
    </row>
    <row r="19" spans="1:5" x14ac:dyDescent="0.3">
      <c r="A19" s="14"/>
      <c r="B19" s="1"/>
      <c r="C19" s="11"/>
      <c r="D19" s="11"/>
      <c r="E19" s="8">
        <f t="shared" si="0"/>
        <v>1386260</v>
      </c>
    </row>
    <row r="20" spans="1:5" x14ac:dyDescent="0.3">
      <c r="A20" s="14"/>
      <c r="B20" s="1"/>
      <c r="C20" s="11"/>
      <c r="D20" s="11"/>
      <c r="E20" s="8">
        <f t="shared" si="0"/>
        <v>1386260</v>
      </c>
    </row>
    <row r="21" spans="1:5" x14ac:dyDescent="0.3">
      <c r="A21" s="14"/>
      <c r="B21" s="1"/>
      <c r="C21" s="11"/>
      <c r="D21" s="11"/>
      <c r="E21" s="8">
        <f t="shared" si="0"/>
        <v>1386260</v>
      </c>
    </row>
    <row r="22" spans="1:5" x14ac:dyDescent="0.3">
      <c r="A22" s="14"/>
      <c r="B22" s="1"/>
      <c r="C22" s="11"/>
      <c r="D22" s="11"/>
      <c r="E22" s="8">
        <f t="shared" si="0"/>
        <v>1386260</v>
      </c>
    </row>
    <row r="23" spans="1:5" x14ac:dyDescent="0.3">
      <c r="A23" s="14"/>
      <c r="B23" s="1"/>
      <c r="C23" s="11"/>
      <c r="D23" s="11"/>
      <c r="E23" s="8">
        <f t="shared" si="0"/>
        <v>1386260</v>
      </c>
    </row>
    <row r="24" spans="1:5" x14ac:dyDescent="0.3">
      <c r="A24" s="14"/>
      <c r="B24" s="1"/>
      <c r="C24" s="11"/>
      <c r="D24" s="11"/>
      <c r="E24" s="8">
        <f t="shared" si="0"/>
        <v>1386260</v>
      </c>
    </row>
    <row r="25" spans="1:5" x14ac:dyDescent="0.3">
      <c r="A25" s="14"/>
      <c r="B25" s="1"/>
      <c r="C25" s="11"/>
      <c r="D25" s="11"/>
      <c r="E25" s="8">
        <f t="shared" si="0"/>
        <v>1386260</v>
      </c>
    </row>
    <row r="26" spans="1:5" x14ac:dyDescent="0.3">
      <c r="A26" s="14"/>
      <c r="B26" s="1"/>
      <c r="C26" s="11"/>
      <c r="D26" s="11"/>
      <c r="E26" s="8">
        <f t="shared" si="0"/>
        <v>1386260</v>
      </c>
    </row>
    <row r="27" spans="1:5" x14ac:dyDescent="0.3">
      <c r="A27" s="14"/>
      <c r="B27" s="1"/>
      <c r="C27" s="11"/>
      <c r="D27" s="11"/>
      <c r="E27" s="8">
        <f t="shared" si="0"/>
        <v>1386260</v>
      </c>
    </row>
    <row r="28" spans="1:5" x14ac:dyDescent="0.3">
      <c r="A28" s="14"/>
      <c r="B28" s="1"/>
      <c r="C28" s="11"/>
      <c r="D28" s="11"/>
      <c r="E28" s="8">
        <f t="shared" si="0"/>
        <v>1386260</v>
      </c>
    </row>
    <row r="29" spans="1:5" x14ac:dyDescent="0.3">
      <c r="A29" s="14"/>
      <c r="B29" s="1"/>
      <c r="C29" s="11"/>
      <c r="D29" s="11"/>
      <c r="E29" s="8">
        <f t="shared" si="0"/>
        <v>1386260</v>
      </c>
    </row>
    <row r="30" spans="1:5" x14ac:dyDescent="0.3">
      <c r="A30" s="14"/>
      <c r="B30" s="1"/>
      <c r="C30" s="11"/>
      <c r="D30" s="11"/>
      <c r="E30" s="8">
        <f t="shared" si="0"/>
        <v>1386260</v>
      </c>
    </row>
    <row r="31" spans="1:5" x14ac:dyDescent="0.3">
      <c r="A31" s="14"/>
      <c r="B31" s="1"/>
      <c r="C31" s="11"/>
      <c r="D31" s="11"/>
      <c r="E31" s="8">
        <f t="shared" si="0"/>
        <v>1386260</v>
      </c>
    </row>
    <row r="32" spans="1:5" x14ac:dyDescent="0.3">
      <c r="A32" s="14"/>
      <c r="B32" s="1"/>
      <c r="C32" s="11"/>
      <c r="D32" s="11"/>
      <c r="E32" s="8">
        <f t="shared" si="0"/>
        <v>1386260</v>
      </c>
    </row>
    <row r="33" spans="1:5" x14ac:dyDescent="0.3">
      <c r="A33" s="14"/>
      <c r="B33" s="1"/>
      <c r="C33" s="11"/>
      <c r="D33" s="11"/>
      <c r="E33" s="8">
        <f t="shared" si="0"/>
        <v>1386260</v>
      </c>
    </row>
    <row r="34" spans="1:5" x14ac:dyDescent="0.3">
      <c r="A34" s="14"/>
      <c r="B34" s="1"/>
      <c r="C34" s="11"/>
      <c r="D34" s="11"/>
      <c r="E34" s="8">
        <f t="shared" si="0"/>
        <v>1386260</v>
      </c>
    </row>
    <row r="35" spans="1:5" x14ac:dyDescent="0.3">
      <c r="A35" s="14"/>
      <c r="B35" s="1"/>
      <c r="C35" s="11"/>
      <c r="D35" s="11"/>
      <c r="E35" s="8">
        <f t="shared" si="0"/>
        <v>1386260</v>
      </c>
    </row>
    <row r="36" spans="1:5" x14ac:dyDescent="0.3">
      <c r="A36" s="14"/>
      <c r="B36" s="1"/>
      <c r="C36" s="11"/>
      <c r="D36" s="11"/>
      <c r="E36" s="8">
        <f t="shared" si="0"/>
        <v>1386260</v>
      </c>
    </row>
    <row r="37" spans="1:5" x14ac:dyDescent="0.3">
      <c r="A37" s="14"/>
      <c r="B37" s="1"/>
      <c r="C37" s="11"/>
      <c r="D37" s="11"/>
      <c r="E37" s="8">
        <f t="shared" si="0"/>
        <v>1386260</v>
      </c>
    </row>
    <row r="38" spans="1:5" x14ac:dyDescent="0.3">
      <c r="A38" s="14"/>
      <c r="B38" s="1"/>
      <c r="C38" s="11"/>
      <c r="D38" s="11"/>
      <c r="E38" s="8">
        <f t="shared" si="0"/>
        <v>1386260</v>
      </c>
    </row>
    <row r="39" spans="1:5" x14ac:dyDescent="0.3">
      <c r="A39" s="14"/>
      <c r="B39" s="1"/>
      <c r="C39" s="11"/>
      <c r="D39" s="11"/>
      <c r="E39" s="8">
        <f t="shared" si="0"/>
        <v>1386260</v>
      </c>
    </row>
    <row r="40" spans="1:5" x14ac:dyDescent="0.3">
      <c r="A40" s="14"/>
      <c r="B40" s="1"/>
      <c r="C40" s="11"/>
      <c r="D40" s="11"/>
      <c r="E40" s="8">
        <f t="shared" si="0"/>
        <v>1386260</v>
      </c>
    </row>
    <row r="41" spans="1:5" x14ac:dyDescent="0.3">
      <c r="A41" s="14"/>
      <c r="B41" s="1"/>
      <c r="C41" s="11"/>
      <c r="D41" s="11"/>
      <c r="E41" s="8">
        <f t="shared" si="0"/>
        <v>1386260</v>
      </c>
    </row>
    <row r="42" spans="1:5" x14ac:dyDescent="0.3">
      <c r="A42" s="14"/>
      <c r="B42" s="1"/>
      <c r="C42" s="11"/>
      <c r="D42" s="11"/>
      <c r="E42" s="8">
        <f t="shared" si="0"/>
        <v>1386260</v>
      </c>
    </row>
    <row r="43" spans="1:5" x14ac:dyDescent="0.3">
      <c r="A43" s="14"/>
      <c r="B43" s="1"/>
      <c r="C43" s="11"/>
      <c r="D43" s="11"/>
      <c r="E43" s="8">
        <f t="shared" si="0"/>
        <v>1386260</v>
      </c>
    </row>
    <row r="44" spans="1:5" x14ac:dyDescent="0.3">
      <c r="A44" s="14"/>
      <c r="B44" s="1"/>
      <c r="C44" s="11"/>
      <c r="D44" s="11"/>
      <c r="E44" s="8">
        <f t="shared" si="0"/>
        <v>1386260</v>
      </c>
    </row>
    <row r="45" spans="1:5" x14ac:dyDescent="0.3">
      <c r="A45" s="14"/>
      <c r="B45" s="1"/>
      <c r="C45" s="11"/>
      <c r="D45" s="11"/>
      <c r="E45" s="8">
        <f t="shared" si="0"/>
        <v>1386260</v>
      </c>
    </row>
    <row r="46" spans="1:5" x14ac:dyDescent="0.3">
      <c r="A46" s="14"/>
      <c r="B46" s="1"/>
      <c r="C46" s="11"/>
      <c r="D46" s="11"/>
      <c r="E46" s="8">
        <f t="shared" si="0"/>
        <v>1386260</v>
      </c>
    </row>
    <row r="47" spans="1:5" x14ac:dyDescent="0.3">
      <c r="A47" s="14"/>
      <c r="B47" s="1"/>
      <c r="C47" s="11"/>
      <c r="D47" s="11"/>
      <c r="E47" s="8">
        <f t="shared" si="0"/>
        <v>1386260</v>
      </c>
    </row>
    <row r="48" spans="1:5" x14ac:dyDescent="0.3">
      <c r="A48" s="14"/>
      <c r="B48" s="1"/>
      <c r="C48" s="11"/>
      <c r="D48" s="11"/>
      <c r="E48" s="8">
        <f t="shared" si="0"/>
        <v>1386260</v>
      </c>
    </row>
    <row r="49" spans="1:5" x14ac:dyDescent="0.3">
      <c r="A49" s="14"/>
      <c r="B49" s="1"/>
      <c r="C49" s="11"/>
      <c r="D49" s="11"/>
      <c r="E49" s="8">
        <f t="shared" si="0"/>
        <v>1386260</v>
      </c>
    </row>
    <row r="50" spans="1:5" ht="17.25" thickBot="1" x14ac:dyDescent="0.35">
      <c r="A50" s="51" t="s">
        <v>13</v>
      </c>
      <c r="B50" s="52"/>
      <c r="C50" s="9">
        <f>SUM(C5:C49)</f>
        <v>1466260</v>
      </c>
      <c r="D50" s="9">
        <f>SUM(D5:D49)</f>
        <v>80000</v>
      </c>
      <c r="E50" s="10"/>
    </row>
    <row r="51" spans="1:5" x14ac:dyDescent="0.3">
      <c r="C51" s="3"/>
    </row>
  </sheetData>
  <mergeCells count="5">
    <mergeCell ref="A1:C2"/>
    <mergeCell ref="B3:B4"/>
    <mergeCell ref="C3:D3"/>
    <mergeCell ref="E3:E4"/>
    <mergeCell ref="A50:B5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B1" zoomScale="75" zoomScaleNormal="75" workbookViewId="0">
      <selection sqref="A1:D2"/>
    </sheetView>
  </sheetViews>
  <sheetFormatPr defaultRowHeight="16.5" x14ac:dyDescent="0.3"/>
  <cols>
    <col min="1" max="1" width="12" style="15" customWidth="1"/>
    <col min="2" max="2" width="36.375" customWidth="1"/>
    <col min="3" max="4" width="12.375" bestFit="1" customWidth="1"/>
    <col min="5" max="5" width="13.75" style="3" customWidth="1"/>
    <col min="6" max="6" width="32" customWidth="1"/>
  </cols>
  <sheetData>
    <row r="1" spans="1:6" ht="16.5" customHeight="1" x14ac:dyDescent="0.3">
      <c r="A1" s="63" t="s">
        <v>39</v>
      </c>
      <c r="B1" s="64"/>
      <c r="C1" s="64"/>
      <c r="D1" s="65"/>
      <c r="E1" s="38" t="s">
        <v>5</v>
      </c>
      <c r="F1" s="39" t="s">
        <v>40</v>
      </c>
    </row>
    <row r="2" spans="1:6" ht="16.5" customHeight="1" x14ac:dyDescent="0.3">
      <c r="A2" s="66"/>
      <c r="B2" s="67"/>
      <c r="C2" s="67"/>
      <c r="D2" s="68"/>
      <c r="E2" s="40" t="s">
        <v>12</v>
      </c>
      <c r="F2" s="41" t="s">
        <v>41</v>
      </c>
    </row>
    <row r="3" spans="1:6" x14ac:dyDescent="0.3">
      <c r="A3" s="31" t="s">
        <v>37</v>
      </c>
      <c r="B3" s="69" t="s">
        <v>1</v>
      </c>
      <c r="C3" s="69" t="s">
        <v>4</v>
      </c>
      <c r="D3" s="69"/>
      <c r="E3" s="71" t="s">
        <v>8</v>
      </c>
      <c r="F3" s="61" t="s">
        <v>93</v>
      </c>
    </row>
    <row r="4" spans="1:6" ht="17.25" thickBot="1" x14ac:dyDescent="0.35">
      <c r="A4" s="32" t="s">
        <v>0</v>
      </c>
      <c r="B4" s="70"/>
      <c r="C4" s="33" t="s">
        <v>2</v>
      </c>
      <c r="D4" s="33" t="s">
        <v>3</v>
      </c>
      <c r="E4" s="72"/>
      <c r="F4" s="62"/>
    </row>
    <row r="5" spans="1:6" ht="17.25" thickTop="1" x14ac:dyDescent="0.3">
      <c r="A5" s="34">
        <v>43475</v>
      </c>
      <c r="B5" s="16" t="s">
        <v>38</v>
      </c>
      <c r="C5" s="27">
        <v>1386260</v>
      </c>
      <c r="D5" s="27"/>
      <c r="E5" s="28">
        <f>SUM(C5)</f>
        <v>1386260</v>
      </c>
      <c r="F5" s="29"/>
    </row>
    <row r="6" spans="1:6" x14ac:dyDescent="0.3">
      <c r="A6" s="35">
        <v>43475</v>
      </c>
      <c r="B6" s="30" t="s">
        <v>33</v>
      </c>
      <c r="C6" s="11"/>
      <c r="D6" s="11">
        <v>8000</v>
      </c>
      <c r="E6" s="25">
        <f>E5+C6-D6</f>
        <v>1378260</v>
      </c>
      <c r="F6" s="26"/>
    </row>
    <row r="7" spans="1:6" x14ac:dyDescent="0.3">
      <c r="A7" s="42">
        <v>43480</v>
      </c>
      <c r="B7" s="43" t="s">
        <v>42</v>
      </c>
      <c r="C7" s="44"/>
      <c r="D7" s="44"/>
      <c r="E7" s="45">
        <f t="shared" ref="E7:E23" si="0">E6+C7-D7</f>
        <v>1378260</v>
      </c>
      <c r="F7" s="46"/>
    </row>
    <row r="8" spans="1:6" x14ac:dyDescent="0.3">
      <c r="A8" s="36">
        <v>43493</v>
      </c>
      <c r="B8" s="18" t="s">
        <v>106</v>
      </c>
      <c r="C8" s="19">
        <v>200000</v>
      </c>
      <c r="D8" s="19"/>
      <c r="E8" s="25">
        <f t="shared" si="0"/>
        <v>1578260</v>
      </c>
      <c r="F8" s="20" t="s">
        <v>43</v>
      </c>
    </row>
    <row r="9" spans="1:6" x14ac:dyDescent="0.3">
      <c r="A9" s="36">
        <v>43493</v>
      </c>
      <c r="B9" s="18" t="s">
        <v>105</v>
      </c>
      <c r="C9" s="19"/>
      <c r="D9" s="19">
        <v>200000</v>
      </c>
      <c r="E9" s="25">
        <f t="shared" si="0"/>
        <v>1378260</v>
      </c>
      <c r="F9" s="20"/>
    </row>
    <row r="10" spans="1:6" x14ac:dyDescent="0.3">
      <c r="A10" s="36">
        <v>43507</v>
      </c>
      <c r="B10" s="18" t="s">
        <v>44</v>
      </c>
      <c r="C10" s="19"/>
      <c r="D10" s="19">
        <v>8000</v>
      </c>
      <c r="E10" s="25">
        <f t="shared" si="0"/>
        <v>1370260</v>
      </c>
      <c r="F10" s="17"/>
    </row>
    <row r="11" spans="1:6" x14ac:dyDescent="0.3">
      <c r="A11" s="36">
        <v>43509</v>
      </c>
      <c r="B11" s="18" t="s">
        <v>45</v>
      </c>
      <c r="C11" s="19"/>
      <c r="D11" s="19">
        <v>30360</v>
      </c>
      <c r="E11" s="25">
        <f t="shared" si="0"/>
        <v>1339900</v>
      </c>
      <c r="F11" s="20"/>
    </row>
    <row r="12" spans="1:6" x14ac:dyDescent="0.3">
      <c r="A12" s="36">
        <v>43509</v>
      </c>
      <c r="B12" s="18" t="s">
        <v>46</v>
      </c>
      <c r="C12" s="19">
        <v>190000</v>
      </c>
      <c r="D12" s="19"/>
      <c r="E12" s="25">
        <f t="shared" si="0"/>
        <v>1529900</v>
      </c>
      <c r="F12" s="20" t="s">
        <v>47</v>
      </c>
    </row>
    <row r="13" spans="1:6" x14ac:dyDescent="0.3">
      <c r="A13" s="36">
        <v>43509</v>
      </c>
      <c r="B13" s="18" t="s">
        <v>48</v>
      </c>
      <c r="C13" s="19"/>
      <c r="D13" s="19">
        <v>175000</v>
      </c>
      <c r="E13" s="25">
        <f t="shared" si="0"/>
        <v>1354900</v>
      </c>
      <c r="F13" s="20" t="s">
        <v>49</v>
      </c>
    </row>
    <row r="14" spans="1:6" x14ac:dyDescent="0.3">
      <c r="A14" s="36">
        <v>43509</v>
      </c>
      <c r="B14" s="18" t="s">
        <v>50</v>
      </c>
      <c r="C14" s="19"/>
      <c r="D14" s="19">
        <v>50000</v>
      </c>
      <c r="E14" s="25">
        <f t="shared" si="0"/>
        <v>1304900</v>
      </c>
      <c r="F14" s="20" t="s">
        <v>51</v>
      </c>
    </row>
    <row r="15" spans="1:6" x14ac:dyDescent="0.3">
      <c r="A15" s="36">
        <v>43594</v>
      </c>
      <c r="B15" s="18" t="s">
        <v>52</v>
      </c>
      <c r="C15" s="19"/>
      <c r="D15" s="19">
        <v>8000</v>
      </c>
      <c r="E15" s="25">
        <f t="shared" si="0"/>
        <v>1296900</v>
      </c>
      <c r="F15" s="17"/>
    </row>
    <row r="16" spans="1:6" x14ac:dyDescent="0.3">
      <c r="A16" s="36">
        <v>43594</v>
      </c>
      <c r="B16" s="18" t="s">
        <v>46</v>
      </c>
      <c r="C16" s="19">
        <v>110000</v>
      </c>
      <c r="D16" s="19"/>
      <c r="E16" s="25">
        <f t="shared" si="0"/>
        <v>1406900</v>
      </c>
      <c r="F16" s="20" t="s">
        <v>53</v>
      </c>
    </row>
    <row r="17" spans="1:6" x14ac:dyDescent="0.3">
      <c r="A17" s="36">
        <v>43594</v>
      </c>
      <c r="B17" s="18" t="s">
        <v>54</v>
      </c>
      <c r="C17" s="19"/>
      <c r="D17" s="19">
        <v>111000</v>
      </c>
      <c r="E17" s="25">
        <f t="shared" si="0"/>
        <v>1295900</v>
      </c>
      <c r="F17" s="20" t="s">
        <v>55</v>
      </c>
    </row>
    <row r="18" spans="1:6" x14ac:dyDescent="0.3">
      <c r="A18" s="36">
        <v>43594</v>
      </c>
      <c r="B18" s="18" t="s">
        <v>50</v>
      </c>
      <c r="C18" s="19"/>
      <c r="D18" s="19">
        <v>100000</v>
      </c>
      <c r="E18" s="25">
        <f t="shared" si="0"/>
        <v>1195900</v>
      </c>
      <c r="F18" s="20"/>
    </row>
    <row r="19" spans="1:6" x14ac:dyDescent="0.3">
      <c r="A19" s="36">
        <v>43617</v>
      </c>
      <c r="B19" s="18" t="s">
        <v>56</v>
      </c>
      <c r="C19" s="19">
        <v>80000</v>
      </c>
      <c r="D19" s="19"/>
      <c r="E19" s="25">
        <f t="shared" si="0"/>
        <v>1275900</v>
      </c>
      <c r="F19" s="17" t="s">
        <v>57</v>
      </c>
    </row>
    <row r="20" spans="1:6" x14ac:dyDescent="0.3">
      <c r="A20" s="36">
        <v>43617</v>
      </c>
      <c r="B20" s="18" t="s">
        <v>58</v>
      </c>
      <c r="C20" s="19"/>
      <c r="D20" s="19">
        <v>82000</v>
      </c>
      <c r="E20" s="25">
        <f t="shared" si="0"/>
        <v>1193900</v>
      </c>
      <c r="F20" s="20" t="s">
        <v>59</v>
      </c>
    </row>
    <row r="21" spans="1:6" x14ac:dyDescent="0.3">
      <c r="A21" s="36">
        <v>43617</v>
      </c>
      <c r="B21" s="18" t="s">
        <v>60</v>
      </c>
      <c r="C21" s="19"/>
      <c r="D21" s="19">
        <v>34000</v>
      </c>
      <c r="E21" s="25">
        <f t="shared" si="0"/>
        <v>1159900</v>
      </c>
      <c r="F21" s="20"/>
    </row>
    <row r="22" spans="1:6" x14ac:dyDescent="0.3">
      <c r="A22" s="36">
        <v>43617</v>
      </c>
      <c r="B22" s="18" t="s">
        <v>61</v>
      </c>
      <c r="C22" s="19"/>
      <c r="D22" s="19">
        <v>1500</v>
      </c>
      <c r="E22" s="25">
        <f t="shared" si="0"/>
        <v>1158400</v>
      </c>
      <c r="F22" s="20"/>
    </row>
    <row r="23" spans="1:6" x14ac:dyDescent="0.3">
      <c r="A23" s="36">
        <v>43617</v>
      </c>
      <c r="B23" s="18" t="s">
        <v>94</v>
      </c>
      <c r="C23" s="19">
        <v>248</v>
      </c>
      <c r="D23" s="19"/>
      <c r="E23" s="25">
        <f t="shared" si="0"/>
        <v>1158648</v>
      </c>
      <c r="F23" s="20"/>
    </row>
    <row r="24" spans="1:6" x14ac:dyDescent="0.3">
      <c r="A24" s="36">
        <v>43617</v>
      </c>
      <c r="B24" s="18" t="s">
        <v>62</v>
      </c>
      <c r="C24" s="19"/>
      <c r="D24" s="19">
        <v>30</v>
      </c>
      <c r="E24" s="25">
        <f t="shared" ref="E24:E30" si="1">E23+C24-D24</f>
        <v>1158618</v>
      </c>
      <c r="F24" s="20"/>
    </row>
    <row r="25" spans="1:6" x14ac:dyDescent="0.3">
      <c r="A25" s="36">
        <v>43617</v>
      </c>
      <c r="B25" s="18" t="s">
        <v>63</v>
      </c>
      <c r="C25" s="19"/>
      <c r="D25" s="19">
        <v>16000</v>
      </c>
      <c r="E25" s="25">
        <f t="shared" si="1"/>
        <v>1142618</v>
      </c>
      <c r="F25" s="20" t="s">
        <v>64</v>
      </c>
    </row>
    <row r="26" spans="1:6" x14ac:dyDescent="0.3">
      <c r="A26" s="36">
        <v>43656</v>
      </c>
      <c r="B26" s="18" t="s">
        <v>65</v>
      </c>
      <c r="C26" s="19"/>
      <c r="D26" s="19">
        <v>56000</v>
      </c>
      <c r="E26" s="25">
        <f t="shared" si="1"/>
        <v>1086618</v>
      </c>
      <c r="F26" s="17" t="s">
        <v>66</v>
      </c>
    </row>
    <row r="27" spans="1:6" x14ac:dyDescent="0.3">
      <c r="A27" s="36">
        <v>43656</v>
      </c>
      <c r="B27" s="18" t="s">
        <v>46</v>
      </c>
      <c r="C27" s="19">
        <v>180000</v>
      </c>
      <c r="D27" s="19"/>
      <c r="E27" s="25">
        <f t="shared" si="1"/>
        <v>1266618</v>
      </c>
      <c r="F27" s="20" t="s">
        <v>67</v>
      </c>
    </row>
    <row r="28" spans="1:6" x14ac:dyDescent="0.3">
      <c r="A28" s="36">
        <v>43656</v>
      </c>
      <c r="B28" s="18" t="s">
        <v>68</v>
      </c>
      <c r="C28" s="19"/>
      <c r="D28" s="19">
        <v>100000</v>
      </c>
      <c r="E28" s="25">
        <f t="shared" si="1"/>
        <v>1166618</v>
      </c>
      <c r="F28" s="20"/>
    </row>
    <row r="29" spans="1:6" x14ac:dyDescent="0.3">
      <c r="A29" s="36">
        <v>43656</v>
      </c>
      <c r="B29" s="18" t="s">
        <v>69</v>
      </c>
      <c r="C29" s="19"/>
      <c r="D29" s="19"/>
      <c r="E29" s="25">
        <f t="shared" si="1"/>
        <v>1166618</v>
      </c>
      <c r="F29" s="20" t="s">
        <v>109</v>
      </c>
    </row>
    <row r="30" spans="1:6" x14ac:dyDescent="0.3">
      <c r="A30" s="36">
        <v>43656</v>
      </c>
      <c r="B30" s="18" t="s">
        <v>70</v>
      </c>
      <c r="C30" s="19">
        <v>308</v>
      </c>
      <c r="D30" s="19"/>
      <c r="E30" s="25">
        <f t="shared" si="1"/>
        <v>1166926</v>
      </c>
      <c r="F30" s="20"/>
    </row>
    <row r="31" spans="1:6" x14ac:dyDescent="0.3">
      <c r="A31" s="36">
        <v>43656</v>
      </c>
      <c r="B31" s="18" t="s">
        <v>71</v>
      </c>
      <c r="C31" s="19"/>
      <c r="D31" s="19">
        <v>40</v>
      </c>
      <c r="E31" s="25">
        <f>E30+C31-D31</f>
        <v>1166886</v>
      </c>
      <c r="F31" s="20"/>
    </row>
    <row r="32" spans="1:6" x14ac:dyDescent="0.3">
      <c r="A32" s="36">
        <v>43691</v>
      </c>
      <c r="B32" s="18" t="s">
        <v>46</v>
      </c>
      <c r="C32" s="19">
        <v>70000</v>
      </c>
      <c r="D32" s="19"/>
      <c r="E32" s="25">
        <f t="shared" ref="E32:E57" si="2">E31+C32-D32</f>
        <v>1236886</v>
      </c>
      <c r="F32" s="17" t="s">
        <v>101</v>
      </c>
    </row>
    <row r="33" spans="1:6" x14ac:dyDescent="0.3">
      <c r="A33" s="36">
        <v>43691</v>
      </c>
      <c r="B33" s="18" t="s">
        <v>69</v>
      </c>
      <c r="C33" s="19"/>
      <c r="D33" s="19">
        <v>56000</v>
      </c>
      <c r="E33" s="25">
        <f t="shared" si="2"/>
        <v>1180886</v>
      </c>
      <c r="F33" s="20" t="s">
        <v>72</v>
      </c>
    </row>
    <row r="34" spans="1:6" x14ac:dyDescent="0.3">
      <c r="A34" s="36">
        <v>43737</v>
      </c>
      <c r="B34" s="18" t="s">
        <v>73</v>
      </c>
      <c r="C34" s="19">
        <v>312</v>
      </c>
      <c r="D34" s="19"/>
      <c r="E34" s="25">
        <f t="shared" si="2"/>
        <v>1181198</v>
      </c>
      <c r="F34" s="17"/>
    </row>
    <row r="35" spans="1:6" x14ac:dyDescent="0.3">
      <c r="A35" s="36">
        <v>43737</v>
      </c>
      <c r="B35" s="18" t="s">
        <v>74</v>
      </c>
      <c r="C35" s="19"/>
      <c r="D35" s="19">
        <v>40</v>
      </c>
      <c r="E35" s="25">
        <f t="shared" si="2"/>
        <v>1181158</v>
      </c>
      <c r="F35" s="17"/>
    </row>
    <row r="36" spans="1:6" x14ac:dyDescent="0.3">
      <c r="A36" s="36">
        <v>43774</v>
      </c>
      <c r="B36" s="18" t="s">
        <v>75</v>
      </c>
      <c r="C36" s="19"/>
      <c r="D36" s="19">
        <v>56000</v>
      </c>
      <c r="E36" s="25">
        <f t="shared" si="2"/>
        <v>1125158</v>
      </c>
      <c r="F36" s="17" t="s">
        <v>76</v>
      </c>
    </row>
    <row r="37" spans="1:6" x14ac:dyDescent="0.3">
      <c r="A37" s="36">
        <v>43782</v>
      </c>
      <c r="B37" s="18" t="s">
        <v>46</v>
      </c>
      <c r="C37" s="21">
        <v>150000</v>
      </c>
      <c r="D37" s="21"/>
      <c r="E37" s="25">
        <f t="shared" si="2"/>
        <v>1275158</v>
      </c>
      <c r="F37" s="20" t="s">
        <v>77</v>
      </c>
    </row>
    <row r="38" spans="1:6" x14ac:dyDescent="0.3">
      <c r="A38" s="36">
        <v>43782</v>
      </c>
      <c r="B38" s="18" t="s">
        <v>78</v>
      </c>
      <c r="C38" s="19"/>
      <c r="D38" s="19">
        <v>50000</v>
      </c>
      <c r="E38" s="25">
        <f t="shared" si="2"/>
        <v>1225158</v>
      </c>
      <c r="F38" s="20" t="s">
        <v>108</v>
      </c>
    </row>
    <row r="39" spans="1:6" x14ac:dyDescent="0.3">
      <c r="A39" s="36">
        <v>43782</v>
      </c>
      <c r="B39" s="18" t="s">
        <v>79</v>
      </c>
      <c r="C39" s="19"/>
      <c r="D39" s="19">
        <v>88000</v>
      </c>
      <c r="E39" s="25">
        <f t="shared" si="2"/>
        <v>1137158</v>
      </c>
      <c r="F39" s="20"/>
    </row>
    <row r="40" spans="1:6" x14ac:dyDescent="0.3">
      <c r="A40" s="36">
        <v>43782</v>
      </c>
      <c r="B40" s="18" t="s">
        <v>80</v>
      </c>
      <c r="C40" s="19"/>
      <c r="D40" s="19">
        <v>37100</v>
      </c>
      <c r="E40" s="25">
        <f t="shared" si="2"/>
        <v>1100058</v>
      </c>
      <c r="F40" s="20"/>
    </row>
    <row r="41" spans="1:6" x14ac:dyDescent="0.3">
      <c r="A41" s="36">
        <v>43786</v>
      </c>
      <c r="B41" s="18" t="s">
        <v>81</v>
      </c>
      <c r="C41" s="22"/>
      <c r="D41" s="22">
        <v>386100</v>
      </c>
      <c r="E41" s="25">
        <f t="shared" si="2"/>
        <v>713958</v>
      </c>
      <c r="F41" s="20" t="s">
        <v>82</v>
      </c>
    </row>
    <row r="42" spans="1:6" x14ac:dyDescent="0.3">
      <c r="A42" s="36">
        <v>43800</v>
      </c>
      <c r="B42" s="18" t="s">
        <v>83</v>
      </c>
      <c r="C42" s="22"/>
      <c r="D42" s="22">
        <v>18450</v>
      </c>
      <c r="E42" s="25">
        <f t="shared" si="2"/>
        <v>695508</v>
      </c>
      <c r="F42" s="17"/>
    </row>
    <row r="43" spans="1:6" x14ac:dyDescent="0.3">
      <c r="A43" s="36">
        <v>43801</v>
      </c>
      <c r="B43" s="18" t="s">
        <v>84</v>
      </c>
      <c r="C43" s="22"/>
      <c r="D43" s="22">
        <v>72000</v>
      </c>
      <c r="E43" s="25">
        <f t="shared" si="2"/>
        <v>623508</v>
      </c>
      <c r="F43" s="20"/>
    </row>
    <row r="44" spans="1:6" x14ac:dyDescent="0.3">
      <c r="A44" s="36">
        <v>43802</v>
      </c>
      <c r="B44" s="18" t="s">
        <v>85</v>
      </c>
      <c r="C44" s="22"/>
      <c r="D44" s="22">
        <v>2000</v>
      </c>
      <c r="E44" s="25">
        <f t="shared" si="2"/>
        <v>621508</v>
      </c>
      <c r="F44" s="23"/>
    </row>
    <row r="45" spans="1:6" x14ac:dyDescent="0.3">
      <c r="A45" s="36">
        <v>43802</v>
      </c>
      <c r="B45" s="18" t="s">
        <v>86</v>
      </c>
      <c r="C45" s="22"/>
      <c r="D45" s="22">
        <v>576000</v>
      </c>
      <c r="E45" s="25">
        <f t="shared" si="2"/>
        <v>45508</v>
      </c>
      <c r="F45" s="23" t="s">
        <v>100</v>
      </c>
    </row>
    <row r="46" spans="1:6" x14ac:dyDescent="0.3">
      <c r="A46" s="36">
        <v>43802</v>
      </c>
      <c r="B46" s="18" t="s">
        <v>87</v>
      </c>
      <c r="C46" s="22">
        <v>100000</v>
      </c>
      <c r="D46" s="22"/>
      <c r="E46" s="25">
        <f t="shared" si="2"/>
        <v>145508</v>
      </c>
      <c r="F46" s="23"/>
    </row>
    <row r="47" spans="1:6" x14ac:dyDescent="0.3">
      <c r="A47" s="36">
        <v>43802</v>
      </c>
      <c r="B47" s="18" t="s">
        <v>95</v>
      </c>
      <c r="C47" s="22">
        <v>100000</v>
      </c>
      <c r="D47" s="22"/>
      <c r="E47" s="25">
        <f t="shared" si="2"/>
        <v>245508</v>
      </c>
      <c r="F47" s="23"/>
    </row>
    <row r="48" spans="1:6" x14ac:dyDescent="0.3">
      <c r="A48" s="36">
        <v>43802</v>
      </c>
      <c r="B48" s="18" t="s">
        <v>97</v>
      </c>
      <c r="C48" s="22"/>
      <c r="D48" s="22">
        <v>100000</v>
      </c>
      <c r="E48" s="25">
        <f t="shared" si="2"/>
        <v>145508</v>
      </c>
      <c r="F48" s="23"/>
    </row>
    <row r="49" spans="1:6" x14ac:dyDescent="0.3">
      <c r="A49" s="36">
        <v>43802</v>
      </c>
      <c r="B49" s="18" t="s">
        <v>96</v>
      </c>
      <c r="C49" s="22">
        <v>100000</v>
      </c>
      <c r="D49" s="22"/>
      <c r="E49" s="25">
        <f t="shared" si="2"/>
        <v>245508</v>
      </c>
      <c r="F49" s="23"/>
    </row>
    <row r="50" spans="1:6" x14ac:dyDescent="0.3">
      <c r="A50" s="36">
        <v>43803</v>
      </c>
      <c r="B50" s="18" t="s">
        <v>88</v>
      </c>
      <c r="C50" s="22"/>
      <c r="D50" s="22">
        <v>180000</v>
      </c>
      <c r="E50" s="25">
        <f t="shared" si="2"/>
        <v>65508</v>
      </c>
      <c r="F50" s="23" t="s">
        <v>98</v>
      </c>
    </row>
    <row r="51" spans="1:6" x14ac:dyDescent="0.3">
      <c r="A51" s="36">
        <v>43803</v>
      </c>
      <c r="B51" s="18" t="s">
        <v>89</v>
      </c>
      <c r="C51" s="22"/>
      <c r="D51" s="22">
        <v>173350</v>
      </c>
      <c r="E51" s="25">
        <f t="shared" si="2"/>
        <v>-107842</v>
      </c>
      <c r="F51" s="23" t="s">
        <v>99</v>
      </c>
    </row>
    <row r="52" spans="1:6" x14ac:dyDescent="0.3">
      <c r="A52" s="36">
        <v>43803</v>
      </c>
      <c r="B52" s="18" t="s">
        <v>102</v>
      </c>
      <c r="C52" s="22"/>
      <c r="D52" s="22">
        <v>18000</v>
      </c>
      <c r="E52" s="25">
        <f t="shared" si="2"/>
        <v>-125842</v>
      </c>
      <c r="F52" s="23"/>
    </row>
    <row r="53" spans="1:6" x14ac:dyDescent="0.3">
      <c r="A53" s="36">
        <v>43805</v>
      </c>
      <c r="B53" s="18" t="s">
        <v>103</v>
      </c>
      <c r="C53" s="22"/>
      <c r="D53" s="22">
        <v>15000</v>
      </c>
      <c r="E53" s="25">
        <f t="shared" si="2"/>
        <v>-140842</v>
      </c>
      <c r="F53" s="23"/>
    </row>
    <row r="54" spans="1:6" x14ac:dyDescent="0.3">
      <c r="A54" s="36">
        <v>43806</v>
      </c>
      <c r="B54" s="18" t="s">
        <v>90</v>
      </c>
      <c r="C54" s="22"/>
      <c r="D54" s="22">
        <v>10960</v>
      </c>
      <c r="E54" s="25">
        <f t="shared" si="2"/>
        <v>-151802</v>
      </c>
      <c r="F54" s="23"/>
    </row>
    <row r="55" spans="1:6" x14ac:dyDescent="0.3">
      <c r="A55" s="36">
        <v>43806</v>
      </c>
      <c r="B55" s="18" t="s">
        <v>91</v>
      </c>
      <c r="C55" s="22"/>
      <c r="D55" s="22">
        <v>124000</v>
      </c>
      <c r="E55" s="25">
        <f t="shared" si="2"/>
        <v>-275802</v>
      </c>
      <c r="F55" s="23"/>
    </row>
    <row r="56" spans="1:6" x14ac:dyDescent="0.3">
      <c r="A56" s="36">
        <v>43806</v>
      </c>
      <c r="B56" s="18" t="s">
        <v>92</v>
      </c>
      <c r="C56" s="21">
        <v>2100000</v>
      </c>
      <c r="D56" s="21"/>
      <c r="E56" s="25">
        <f t="shared" si="2"/>
        <v>1824198</v>
      </c>
      <c r="F56" s="23" t="s">
        <v>107</v>
      </c>
    </row>
    <row r="57" spans="1:6" ht="17.25" thickBot="1" x14ac:dyDescent="0.35">
      <c r="A57" s="36">
        <v>43806</v>
      </c>
      <c r="B57" s="18" t="s">
        <v>104</v>
      </c>
      <c r="C57" s="21"/>
      <c r="D57" s="21">
        <v>34000</v>
      </c>
      <c r="E57" s="25">
        <f t="shared" si="2"/>
        <v>1790198</v>
      </c>
      <c r="F57" s="23"/>
    </row>
    <row r="58" spans="1:6" ht="18" thickTop="1" thickBot="1" x14ac:dyDescent="0.35">
      <c r="A58" s="59" t="s">
        <v>13</v>
      </c>
      <c r="B58" s="60"/>
      <c r="C58" s="48">
        <f>SUM(C5:C57)</f>
        <v>4767128</v>
      </c>
      <c r="D58" s="37">
        <f>SUM(D5:D57)</f>
        <v>2976930</v>
      </c>
      <c r="E58" s="47">
        <f>C58-D58</f>
        <v>1790198</v>
      </c>
      <c r="F58" s="24"/>
    </row>
    <row r="59" spans="1:6" x14ac:dyDescent="0.3">
      <c r="C59" s="3"/>
    </row>
  </sheetData>
  <mergeCells count="6">
    <mergeCell ref="A58:B58"/>
    <mergeCell ref="F3:F4"/>
    <mergeCell ref="A1:D2"/>
    <mergeCell ref="B3:B4"/>
    <mergeCell ref="C3:D3"/>
    <mergeCell ref="E3:E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73"/>
    </sheetView>
  </sheetViews>
  <sheetFormatPr defaultRowHeight="16.5" x14ac:dyDescent="0.3"/>
  <cols>
    <col min="6" max="6" width="9" customWidth="1"/>
    <col min="8" max="8" width="9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2013년</vt:lpstr>
      <vt:lpstr>2018년</vt:lpstr>
      <vt:lpstr>2019년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2019-12-08T12:54:54Z</dcterms:modified>
</cp:coreProperties>
</file>